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elen\Documents\Douglas CC\Treasurer's documents\Community Council\Accounts\"/>
    </mc:Choice>
  </mc:AlternateContent>
  <xr:revisionPtr revIDLastSave="0" documentId="8_{76CAD914-FB07-4EA7-955B-8FB3BA2C222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c~Exp" sheetId="1" r:id="rId1"/>
    <sheet name="3R Hazelside" sheetId="2" r:id="rId2"/>
    <sheet name="Galawhistle" sheetId="3" r:id="rId3"/>
    <sheet name="REF" sheetId="4" r:id="rId4"/>
  </sheets>
  <definedNames>
    <definedName name="_xlnm.Print_Area" localSheetId="1">'3R Hazelside'!$A$1:$H$17</definedName>
    <definedName name="_xlnm.Print_Area" localSheetId="2">Galawhistle!$A$1:$H$14</definedName>
    <definedName name="_xlnm.Print_Area" localSheetId="0">'Inc~Exp'!$A$1:$J$38</definedName>
    <definedName name="_xlnm.Print_Area" localSheetId="3">REF!$A$1:$H$18</definedName>
  </definedNames>
  <calcPr calcId="191028"/>
</workbook>
</file>

<file path=xl/calcChain.xml><?xml version="1.0" encoding="utf-8"?>
<calcChain xmlns="http://schemas.openxmlformats.org/spreadsheetml/2006/main">
  <c r="H36" i="1" l="1"/>
  <c r="H5" i="2"/>
  <c r="J28" i="1"/>
  <c r="J29" i="1" s="1"/>
  <c r="J30" i="1" s="1"/>
  <c r="J31" i="1" s="1"/>
  <c r="J32" i="1" s="1"/>
  <c r="J33" i="1" s="1"/>
  <c r="J34" i="1" s="1"/>
  <c r="J35" i="1" s="1"/>
  <c r="J27" i="1"/>
  <c r="J26" i="1"/>
  <c r="J25" i="1"/>
  <c r="J24" i="1"/>
  <c r="J23" i="1"/>
  <c r="J22" i="1"/>
  <c r="J6" i="1"/>
  <c r="J7" i="1" s="1"/>
  <c r="J8" i="1" s="1"/>
  <c r="J9" i="1" s="1"/>
  <c r="J10" i="1" s="1"/>
  <c r="J11" i="1" s="1"/>
  <c r="J12" i="1" s="1"/>
  <c r="J13" i="1" s="1"/>
  <c r="J5" i="1"/>
  <c r="C17" i="4"/>
  <c r="G17" i="4"/>
  <c r="H17" i="4" s="1"/>
  <c r="C13" i="3"/>
  <c r="G13" i="3"/>
  <c r="H13" i="3" s="1"/>
  <c r="C16" i="2"/>
  <c r="G16" i="2"/>
  <c r="H16" i="2" l="1"/>
  <c r="J14" i="1"/>
  <c r="J15" i="1" s="1"/>
  <c r="J16" i="1" s="1"/>
  <c r="J17" i="1" s="1"/>
  <c r="J18" i="1" s="1"/>
  <c r="J19" i="1" s="1"/>
  <c r="J20" i="1" s="1"/>
  <c r="J21" i="1" s="1"/>
  <c r="C36" i="1"/>
</calcChain>
</file>

<file path=xl/sharedStrings.xml><?xml version="1.0" encoding="utf-8"?>
<sst xmlns="http://schemas.openxmlformats.org/spreadsheetml/2006/main" count="150" uniqueCount="68">
  <si>
    <t>Douglas Comm Council Micro Grants Account</t>
  </si>
  <si>
    <t>INCOME</t>
  </si>
  <si>
    <t>EXPENDITURE</t>
  </si>
  <si>
    <t>DATE</t>
  </si>
  <si>
    <t>DETAILS</t>
  </si>
  <si>
    <t>AMOUNT</t>
  </si>
  <si>
    <t>REF</t>
  </si>
  <si>
    <t>SOURCE</t>
  </si>
  <si>
    <t>BALANCE</t>
  </si>
  <si>
    <t>B/F</t>
  </si>
  <si>
    <t>G</t>
  </si>
  <si>
    <t>3R Hazelside</t>
  </si>
  <si>
    <t>Ventient Galawhistle</t>
  </si>
  <si>
    <t xml:space="preserve">B/F </t>
  </si>
  <si>
    <t>2022/23</t>
  </si>
  <si>
    <t>Glenbuck FA (Kit)</t>
  </si>
  <si>
    <t>09.05.2022</t>
  </si>
  <si>
    <t>Douglas Gala Committee (Pipe band)</t>
  </si>
  <si>
    <t>Douglas Gala Committee (Treat bags)</t>
  </si>
  <si>
    <t>Glenbuck Football Academy (Blackpool trip - meals)</t>
  </si>
  <si>
    <t>04.06.2022</t>
  </si>
  <si>
    <t>Douglas Primary Parent Council (Summer Fair)</t>
  </si>
  <si>
    <t>Douglasdale REAL Group (Hanging Baskets)</t>
  </si>
  <si>
    <t>25.06.2022</t>
  </si>
  <si>
    <t>Douglas Horticultural Society (Brochures)</t>
  </si>
  <si>
    <t>7th Lanarkshire (1st Douglas) Scout Group (Emergency Lines)</t>
  </si>
  <si>
    <t>Douglas Heritage Museum (1820 Map)</t>
  </si>
  <si>
    <t>04.05.2022</t>
  </si>
  <si>
    <t>Top-Up</t>
  </si>
  <si>
    <t>Glespin Community Group (Halloween Party)</t>
  </si>
  <si>
    <t>Fiona Steele (Physio Blanket)</t>
  </si>
  <si>
    <t>Old People Welfare (Christmas meal)</t>
  </si>
  <si>
    <t>Douglas Primary Parent Council (Outdoor clothing)</t>
  </si>
  <si>
    <t>Glespin Community Group (Firework Event)</t>
  </si>
  <si>
    <t>Douglas Primary Parent Council (Xmas Vouchers)</t>
  </si>
  <si>
    <t>Douglas Curling Club (Training &amp; Rink Fees)</t>
  </si>
  <si>
    <t>29.11.2022</t>
  </si>
  <si>
    <t>01.12.2022</t>
  </si>
  <si>
    <t>29.09.2022</t>
  </si>
  <si>
    <t>Douglas Amateurs Football Academy</t>
  </si>
  <si>
    <t>17.10.2022</t>
  </si>
  <si>
    <t>Douglasdale REAL Group</t>
  </si>
  <si>
    <t>Old Folks Society</t>
  </si>
  <si>
    <t>Douglas Curling Club</t>
  </si>
  <si>
    <t>Douglasdale Players</t>
  </si>
  <si>
    <t xml:space="preserve">Douglas Gala Day </t>
  </si>
  <si>
    <t xml:space="preserve">Glenbuck FA </t>
  </si>
  <si>
    <t>Douglas Primary School</t>
  </si>
  <si>
    <t>Douglasdale Real Group</t>
  </si>
  <si>
    <t>Douglas Horticultural Society</t>
  </si>
  <si>
    <t>Douglas Scout Group</t>
  </si>
  <si>
    <t>South Lanarkshire REF Micro Grant</t>
  </si>
  <si>
    <t>3R Energy Micro Grant</t>
  </si>
  <si>
    <t>Douglas Amateurs</t>
  </si>
  <si>
    <t>Fiona Steel</t>
  </si>
  <si>
    <t>Glespin Community Group</t>
  </si>
  <si>
    <t>Douglas Museum</t>
  </si>
  <si>
    <t>Douglas Old People</t>
  </si>
  <si>
    <t>19.01.2023</t>
  </si>
  <si>
    <t>Glespin Community Group - Childrens Party</t>
  </si>
  <si>
    <t>14.03.2023</t>
  </si>
  <si>
    <t>Glespin Community Group - (Childrens Party)</t>
  </si>
  <si>
    <t>Douglas heritage Museum (Educational Trip and Meal)</t>
  </si>
  <si>
    <t>Douglas Community Council (Cost of Living Event)</t>
  </si>
  <si>
    <t>Douglas Primary Parent Council (Transport &amp; Residential Outing)</t>
  </si>
  <si>
    <t>Douglas Scout Group (Swimming Lessons)</t>
  </si>
  <si>
    <t>Glespin Community Group (Childrens Party)</t>
  </si>
  <si>
    <t>Douglas Heritage Museum (Educational Trip, Transport &amp; Meal)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</si>
</sst>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/>
    <xf numFmtId="164" fontId="0" fillId="0" borderId="1" xfId="0" applyNumberFormat="1" applyBorder="1"/>
    <xf numFmtId="0" fontId="5" fillId="0" borderId="4" xfId="0" applyFont="1" applyBorder="1"/>
    <xf numFmtId="14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164" fontId="5" fillId="0" borderId="1" xfId="0" applyNumberFormat="1" applyFont="1" applyBorder="1"/>
    <xf numFmtId="0" fontId="7" fillId="0" borderId="1" xfId="0" applyFont="1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6" fillId="0" borderId="1" xfId="0" applyFont="1" applyBorder="1"/>
    <xf numFmtId="164" fontId="0" fillId="0" borderId="6" xfId="0" applyNumberFormat="1" applyBorder="1"/>
    <xf numFmtId="0" fontId="1" fillId="0" borderId="0" xfId="0" applyFont="1"/>
    <xf numFmtId="164" fontId="1" fillId="0" borderId="0" xfId="0" applyNumberFormat="1" applyFont="1"/>
    <xf numFmtId="17" fontId="0" fillId="0" borderId="1" xfId="0" applyNumberFormat="1" applyBorder="1"/>
    <xf numFmtId="14" fontId="0" fillId="0" borderId="1" xfId="0" applyNumberFormat="1" applyBorder="1" applyAlignment="1">
      <alignment horizontal="left" vertical="top"/>
    </xf>
    <xf numFmtId="8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9">
    <cellStyle name="Followed Hyperlink" xfId="8" builtinId="9" hidden="1"/>
    <cellStyle name="Followed Hyperlink" xfId="6" builtinId="9" hidden="1"/>
    <cellStyle name="Followed Hyperlink" xfId="2" builtinId="9" hidden="1"/>
    <cellStyle name="Followed Hyperlink" xfId="4" builtinId="9" hidden="1"/>
    <cellStyle name="Hyperlink" xfId="7" builtinId="8" hidden="1"/>
    <cellStyle name="Hyperlink" xfId="5" builtinId="8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zoomScaleNormal="100" zoomScaleSheetLayoutView="89" workbookViewId="0">
      <selection activeCell="J37" sqref="J37"/>
    </sheetView>
  </sheetViews>
  <sheetFormatPr defaultColWidth="8.77734375" defaultRowHeight="14.4" x14ac:dyDescent="0.3"/>
  <cols>
    <col min="1" max="1" width="11.109375" customWidth="1"/>
    <col min="2" max="2" width="46.6640625" bestFit="1" customWidth="1"/>
    <col min="3" max="3" width="14.44140625" customWidth="1"/>
    <col min="4" max="4" width="6.6640625" customWidth="1"/>
    <col min="5" max="5" width="7.44140625" bestFit="1" customWidth="1"/>
    <col min="6" max="6" width="11.109375" customWidth="1"/>
    <col min="7" max="7" width="76.6640625" bestFit="1" customWidth="1"/>
    <col min="8" max="8" width="14.6640625" customWidth="1"/>
    <col min="9" max="9" width="2.77734375" customWidth="1"/>
    <col min="10" max="10" width="13.33203125" customWidth="1"/>
  </cols>
  <sheetData>
    <row r="1" spans="1:10" ht="28.5" customHeight="1" x14ac:dyDescent="0.3">
      <c r="A1" s="1" t="s">
        <v>0</v>
      </c>
      <c r="B1" s="1"/>
      <c r="C1" s="22"/>
      <c r="D1" s="23"/>
      <c r="E1" s="23"/>
      <c r="F1" s="23"/>
      <c r="G1" s="23"/>
      <c r="H1" s="23"/>
      <c r="I1" s="23"/>
      <c r="J1" s="24"/>
    </row>
    <row r="2" spans="1:10" ht="18" customHeight="1" x14ac:dyDescent="0.3">
      <c r="A2" s="1" t="s">
        <v>1</v>
      </c>
      <c r="B2" s="1"/>
      <c r="C2" s="1"/>
      <c r="D2" s="1"/>
      <c r="E2" s="1"/>
      <c r="F2" s="1" t="s">
        <v>2</v>
      </c>
      <c r="G2" s="1"/>
      <c r="H2" s="1"/>
      <c r="I2" s="2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3</v>
      </c>
      <c r="G3" s="1" t="s">
        <v>4</v>
      </c>
      <c r="H3" s="1" t="s">
        <v>5</v>
      </c>
      <c r="I3" s="1"/>
      <c r="J3" s="9" t="s">
        <v>8</v>
      </c>
    </row>
    <row r="4" spans="1:10" x14ac:dyDescent="0.3">
      <c r="A4" s="1" t="s">
        <v>14</v>
      </c>
      <c r="B4" s="2" t="s">
        <v>9</v>
      </c>
      <c r="C4" s="8">
        <v>7041.94</v>
      </c>
      <c r="D4" s="2"/>
      <c r="E4" s="2"/>
      <c r="F4" s="3"/>
      <c r="G4" s="4"/>
      <c r="H4" s="5"/>
      <c r="I4" s="2"/>
      <c r="J4" s="5">
        <v>7041.94</v>
      </c>
    </row>
    <row r="5" spans="1:10" x14ac:dyDescent="0.3">
      <c r="A5" s="2"/>
      <c r="B5" s="2"/>
      <c r="C5" s="5"/>
      <c r="D5" s="2"/>
      <c r="E5" s="2" t="s">
        <v>10</v>
      </c>
      <c r="F5" s="7">
        <v>44685</v>
      </c>
      <c r="G5" s="2" t="s">
        <v>15</v>
      </c>
      <c r="H5" s="5">
        <v>500</v>
      </c>
      <c r="I5" s="2"/>
      <c r="J5" s="5">
        <f>SUM(J4-H5)</f>
        <v>6541.94</v>
      </c>
    </row>
    <row r="6" spans="1:10" x14ac:dyDescent="0.3">
      <c r="A6" s="2"/>
      <c r="B6" s="2"/>
      <c r="C6" s="5"/>
      <c r="D6" s="2"/>
      <c r="E6" s="2" t="s">
        <v>10</v>
      </c>
      <c r="F6" s="3">
        <v>44691</v>
      </c>
      <c r="G6" s="2" t="s">
        <v>45</v>
      </c>
      <c r="H6" s="5">
        <v>1000</v>
      </c>
      <c r="I6" s="2"/>
      <c r="J6" s="5">
        <f t="shared" ref="J6:J21" si="0">SUM(J5-H6)</f>
        <v>5541.94</v>
      </c>
    </row>
    <row r="7" spans="1:10" x14ac:dyDescent="0.3">
      <c r="A7" s="2"/>
      <c r="B7" s="2"/>
      <c r="C7" s="5"/>
      <c r="D7" s="2"/>
      <c r="E7" s="2" t="s">
        <v>10</v>
      </c>
      <c r="F7" s="7">
        <v>44691</v>
      </c>
      <c r="G7" s="2" t="s">
        <v>46</v>
      </c>
      <c r="H7" s="5">
        <v>500</v>
      </c>
      <c r="I7" s="2"/>
      <c r="J7" s="5">
        <f t="shared" si="0"/>
        <v>5041.9399999999996</v>
      </c>
    </row>
    <row r="8" spans="1:10" x14ac:dyDescent="0.3">
      <c r="A8" s="3"/>
      <c r="B8" s="6"/>
      <c r="C8" s="5"/>
      <c r="D8" s="2"/>
      <c r="E8" s="2" t="s">
        <v>10</v>
      </c>
      <c r="F8" s="3">
        <v>44722</v>
      </c>
      <c r="G8" s="2" t="s">
        <v>47</v>
      </c>
      <c r="H8" s="5">
        <v>500</v>
      </c>
      <c r="I8" s="2"/>
      <c r="J8" s="5">
        <f t="shared" si="0"/>
        <v>4541.9399999999996</v>
      </c>
    </row>
    <row r="9" spans="1:10" x14ac:dyDescent="0.3">
      <c r="A9" s="2"/>
      <c r="B9" s="2"/>
      <c r="C9" s="5"/>
      <c r="D9" s="2"/>
      <c r="E9" s="2" t="s">
        <v>10</v>
      </c>
      <c r="F9" s="3">
        <v>44733</v>
      </c>
      <c r="G9" s="2" t="s">
        <v>48</v>
      </c>
      <c r="H9" s="5">
        <v>500</v>
      </c>
      <c r="I9" s="2"/>
      <c r="J9" s="5">
        <f t="shared" si="0"/>
        <v>4041.9399999999996</v>
      </c>
    </row>
    <row r="10" spans="1:10" x14ac:dyDescent="0.3">
      <c r="A10" s="3"/>
      <c r="B10" s="2"/>
      <c r="C10" s="5"/>
      <c r="D10" s="2"/>
      <c r="E10" s="2" t="s">
        <v>10</v>
      </c>
      <c r="F10" s="3">
        <v>44767</v>
      </c>
      <c r="G10" s="2" t="s">
        <v>49</v>
      </c>
      <c r="H10" s="5">
        <v>500</v>
      </c>
      <c r="I10" s="2"/>
      <c r="J10" s="5">
        <f t="shared" si="0"/>
        <v>3541.9399999999996</v>
      </c>
    </row>
    <row r="11" spans="1:10" x14ac:dyDescent="0.3">
      <c r="A11" s="2"/>
      <c r="B11" s="2"/>
      <c r="C11" s="5"/>
      <c r="D11" s="2"/>
      <c r="E11" s="2" t="s">
        <v>10</v>
      </c>
      <c r="F11" s="3">
        <v>44767</v>
      </c>
      <c r="G11" s="2" t="s">
        <v>50</v>
      </c>
      <c r="H11" s="5">
        <v>335</v>
      </c>
      <c r="I11" s="2"/>
      <c r="J11" s="5">
        <f t="shared" si="0"/>
        <v>3206.9399999999996</v>
      </c>
    </row>
    <row r="12" spans="1:10" x14ac:dyDescent="0.3">
      <c r="A12" s="3">
        <v>44774</v>
      </c>
      <c r="B12" s="2" t="s">
        <v>51</v>
      </c>
      <c r="C12" s="5">
        <v>4491.28</v>
      </c>
      <c r="D12" s="2"/>
      <c r="E12" s="2"/>
      <c r="F12" s="3"/>
      <c r="G12" s="2"/>
      <c r="H12" s="5"/>
      <c r="I12" s="2"/>
      <c r="J12" s="5">
        <f>SUM(C12 +J11-H12)</f>
        <v>7698.2199999999993</v>
      </c>
    </row>
    <row r="13" spans="1:10" x14ac:dyDescent="0.3">
      <c r="A13" s="3">
        <v>44818</v>
      </c>
      <c r="B13" s="2" t="s">
        <v>52</v>
      </c>
      <c r="C13" s="5">
        <v>1563.75</v>
      </c>
      <c r="D13" s="2"/>
      <c r="E13" s="2"/>
      <c r="F13" s="3"/>
      <c r="G13" s="2"/>
      <c r="H13" s="5"/>
      <c r="I13" s="2"/>
      <c r="J13" s="5">
        <f>SUM(C13+J12-H13)</f>
        <v>9261.9699999999993</v>
      </c>
    </row>
    <row r="14" spans="1:10" x14ac:dyDescent="0.3">
      <c r="A14" s="2"/>
      <c r="B14" s="2"/>
      <c r="C14" s="5"/>
      <c r="D14" s="2"/>
      <c r="E14" s="2" t="s">
        <v>10</v>
      </c>
      <c r="F14" s="3">
        <v>44833</v>
      </c>
      <c r="G14" s="2" t="s">
        <v>53</v>
      </c>
      <c r="H14" s="5">
        <v>500</v>
      </c>
      <c r="I14" s="2"/>
      <c r="J14" s="5">
        <f t="shared" si="0"/>
        <v>8761.9699999999993</v>
      </c>
    </row>
    <row r="15" spans="1:10" x14ac:dyDescent="0.3">
      <c r="A15" s="2"/>
      <c r="B15" s="11"/>
      <c r="C15" s="5"/>
      <c r="D15" s="2"/>
      <c r="E15" s="2" t="s">
        <v>10</v>
      </c>
      <c r="F15" s="3">
        <v>44851</v>
      </c>
      <c r="G15" s="2" t="s">
        <v>48</v>
      </c>
      <c r="H15" s="5">
        <v>500</v>
      </c>
      <c r="I15" s="2"/>
      <c r="J15" s="5">
        <f t="shared" si="0"/>
        <v>8261.9699999999993</v>
      </c>
    </row>
    <row r="16" spans="1:10" x14ac:dyDescent="0.3">
      <c r="A16" s="2"/>
      <c r="B16" s="2"/>
      <c r="C16" s="5"/>
      <c r="D16" s="2"/>
      <c r="E16" s="2" t="s">
        <v>10</v>
      </c>
      <c r="F16" s="3">
        <v>44875</v>
      </c>
      <c r="G16" s="2" t="s">
        <v>54</v>
      </c>
      <c r="H16" s="5">
        <v>250</v>
      </c>
      <c r="I16" s="2"/>
      <c r="J16" s="5">
        <f t="shared" si="0"/>
        <v>8011.9699999999993</v>
      </c>
    </row>
    <row r="17" spans="1:10" x14ac:dyDescent="0.3">
      <c r="A17" s="2"/>
      <c r="B17" s="2"/>
      <c r="C17" s="5"/>
      <c r="D17" s="2"/>
      <c r="E17" s="2" t="s">
        <v>10</v>
      </c>
      <c r="F17" s="3">
        <v>44875</v>
      </c>
      <c r="G17" s="2" t="s">
        <v>55</v>
      </c>
      <c r="H17" s="5">
        <v>495</v>
      </c>
      <c r="I17" s="2"/>
      <c r="J17" s="5">
        <f t="shared" si="0"/>
        <v>7516.9699999999993</v>
      </c>
    </row>
    <row r="18" spans="1:10" x14ac:dyDescent="0.3">
      <c r="A18" s="2"/>
      <c r="B18" s="2"/>
      <c r="C18" s="5"/>
      <c r="D18" s="2"/>
      <c r="E18" s="2" t="s">
        <v>10</v>
      </c>
      <c r="F18" s="3">
        <v>44888</v>
      </c>
      <c r="G18" s="2" t="s">
        <v>47</v>
      </c>
      <c r="H18" s="5">
        <v>395.33</v>
      </c>
      <c r="I18" s="2"/>
      <c r="J18" s="5">
        <f t="shared" si="0"/>
        <v>7121.6399999999994</v>
      </c>
    </row>
    <row r="19" spans="1:10" x14ac:dyDescent="0.3">
      <c r="A19" s="2"/>
      <c r="B19" s="2"/>
      <c r="C19" s="5"/>
      <c r="D19" s="2"/>
      <c r="E19" s="2" t="s">
        <v>10</v>
      </c>
      <c r="F19" s="3">
        <v>44888</v>
      </c>
      <c r="G19" s="2" t="s">
        <v>57</v>
      </c>
      <c r="H19" s="5">
        <v>500</v>
      </c>
      <c r="I19" s="2"/>
      <c r="J19" s="5">
        <f t="shared" si="0"/>
        <v>6621.6399999999994</v>
      </c>
    </row>
    <row r="20" spans="1:10" x14ac:dyDescent="0.3">
      <c r="A20" s="2"/>
      <c r="B20" s="2"/>
      <c r="C20" s="5"/>
      <c r="D20" s="2"/>
      <c r="E20" s="2" t="s">
        <v>10</v>
      </c>
      <c r="F20" s="3">
        <v>44894</v>
      </c>
      <c r="G20" s="2" t="s">
        <v>56</v>
      </c>
      <c r="H20" s="5">
        <v>1000</v>
      </c>
      <c r="I20" s="2"/>
      <c r="J20" s="5">
        <f t="shared" si="0"/>
        <v>5621.6399999999994</v>
      </c>
    </row>
    <row r="21" spans="1:10" x14ac:dyDescent="0.3">
      <c r="A21" s="2"/>
      <c r="B21" s="2"/>
      <c r="C21" s="5"/>
      <c r="D21" s="2"/>
      <c r="E21" s="2" t="s">
        <v>10</v>
      </c>
      <c r="F21" s="3">
        <v>44896</v>
      </c>
      <c r="G21" s="2" t="s">
        <v>55</v>
      </c>
      <c r="H21" s="5">
        <v>445</v>
      </c>
      <c r="I21" s="2"/>
      <c r="J21" s="5">
        <f t="shared" si="0"/>
        <v>5176.6399999999994</v>
      </c>
    </row>
    <row r="22" spans="1:10" x14ac:dyDescent="0.3">
      <c r="A22" s="2"/>
      <c r="B22" s="2"/>
      <c r="C22" s="5"/>
      <c r="D22" s="2"/>
      <c r="E22" s="2" t="s">
        <v>10</v>
      </c>
      <c r="F22" s="3">
        <v>44896</v>
      </c>
      <c r="G22" s="2" t="s">
        <v>47</v>
      </c>
      <c r="H22" s="5">
        <v>500</v>
      </c>
      <c r="I22" s="2"/>
      <c r="J22" s="5">
        <f t="shared" ref="J22:J27" si="1">SUM(J21-H22)</f>
        <v>4676.6399999999994</v>
      </c>
    </row>
    <row r="23" spans="1:10" x14ac:dyDescent="0.3">
      <c r="A23" s="2"/>
      <c r="B23" s="2"/>
      <c r="C23" s="5"/>
      <c r="D23" s="2"/>
      <c r="E23" s="2" t="s">
        <v>10</v>
      </c>
      <c r="F23" s="3">
        <v>44896</v>
      </c>
      <c r="G23" s="2" t="s">
        <v>55</v>
      </c>
      <c r="H23" s="5">
        <v>130</v>
      </c>
      <c r="I23" s="2"/>
      <c r="J23" s="5">
        <f t="shared" si="1"/>
        <v>4546.6399999999994</v>
      </c>
    </row>
    <row r="24" spans="1:10" x14ac:dyDescent="0.3">
      <c r="A24" s="2"/>
      <c r="B24" s="2"/>
      <c r="C24" s="5"/>
      <c r="D24" s="2"/>
      <c r="E24" s="2" t="s">
        <v>10</v>
      </c>
      <c r="F24" s="3">
        <v>44915</v>
      </c>
      <c r="G24" s="2" t="s">
        <v>43</v>
      </c>
      <c r="H24" s="5">
        <v>480</v>
      </c>
      <c r="I24" s="2"/>
      <c r="J24" s="5">
        <f t="shared" si="1"/>
        <v>4066.6399999999994</v>
      </c>
    </row>
    <row r="25" spans="1:10" x14ac:dyDescent="0.3">
      <c r="A25" s="2"/>
      <c r="B25" s="2"/>
      <c r="C25" s="5"/>
      <c r="D25" s="19"/>
      <c r="E25" s="2" t="s">
        <v>10</v>
      </c>
      <c r="F25" s="3">
        <v>44945</v>
      </c>
      <c r="G25" s="2" t="s">
        <v>57</v>
      </c>
      <c r="H25" s="5">
        <v>500</v>
      </c>
      <c r="I25" s="2"/>
      <c r="J25" s="5">
        <f t="shared" si="1"/>
        <v>3566.6399999999994</v>
      </c>
    </row>
    <row r="26" spans="1:10" x14ac:dyDescent="0.3">
      <c r="A26" s="2"/>
      <c r="B26" s="2"/>
      <c r="C26" s="5"/>
      <c r="D26" s="2"/>
      <c r="E26" s="2" t="s">
        <v>10</v>
      </c>
      <c r="F26" s="3">
        <v>44945</v>
      </c>
      <c r="G26" s="2" t="s">
        <v>43</v>
      </c>
      <c r="H26" s="5">
        <v>500</v>
      </c>
      <c r="I26" s="2"/>
      <c r="J26" s="5">
        <f t="shared" si="1"/>
        <v>3066.6399999999994</v>
      </c>
    </row>
    <row r="27" spans="1:10" x14ac:dyDescent="0.3">
      <c r="A27" s="2"/>
      <c r="B27" s="2"/>
      <c r="C27" s="5"/>
      <c r="D27" s="2"/>
      <c r="E27" s="2" t="s">
        <v>10</v>
      </c>
      <c r="F27" s="3">
        <v>44945</v>
      </c>
      <c r="G27" s="2" t="s">
        <v>44</v>
      </c>
      <c r="H27" s="5">
        <v>500</v>
      </c>
      <c r="I27" s="2"/>
      <c r="J27" s="5">
        <f t="shared" si="1"/>
        <v>2566.6399999999994</v>
      </c>
    </row>
    <row r="28" spans="1:10" x14ac:dyDescent="0.3">
      <c r="A28" s="2"/>
      <c r="B28" s="2"/>
      <c r="C28" s="5"/>
      <c r="D28" s="2"/>
      <c r="E28" s="2" t="s">
        <v>10</v>
      </c>
      <c r="F28" s="3">
        <v>44945</v>
      </c>
      <c r="G28" s="2" t="s">
        <v>65</v>
      </c>
      <c r="H28" s="5">
        <v>500</v>
      </c>
      <c r="I28" s="2"/>
      <c r="J28" s="5">
        <f t="shared" ref="J28:J35" si="2">SUM(J27-H28)</f>
        <v>2066.6399999999994</v>
      </c>
    </row>
    <row r="29" spans="1:10" x14ac:dyDescent="0.3">
      <c r="A29" s="2"/>
      <c r="B29" s="2"/>
      <c r="C29" s="5"/>
      <c r="D29" s="2"/>
      <c r="E29" s="2" t="s">
        <v>10</v>
      </c>
      <c r="F29" s="3">
        <v>44999</v>
      </c>
      <c r="G29" s="2" t="s">
        <v>66</v>
      </c>
      <c r="H29" s="5">
        <v>463</v>
      </c>
      <c r="I29" s="2"/>
      <c r="J29" s="5">
        <f t="shared" si="2"/>
        <v>1603.6399999999994</v>
      </c>
    </row>
    <row r="30" spans="1:10" x14ac:dyDescent="0.3">
      <c r="A30" s="14"/>
      <c r="B30" s="14"/>
      <c r="C30" s="16"/>
      <c r="D30" s="12"/>
      <c r="E30" s="12" t="s">
        <v>10</v>
      </c>
      <c r="F30" s="7">
        <v>44999</v>
      </c>
      <c r="G30" s="12" t="s">
        <v>63</v>
      </c>
      <c r="H30" s="13">
        <v>415</v>
      </c>
      <c r="I30" s="14"/>
      <c r="J30" s="5">
        <f t="shared" si="2"/>
        <v>1188.6399999999994</v>
      </c>
    </row>
    <row r="31" spans="1:10" x14ac:dyDescent="0.3">
      <c r="A31" s="2"/>
      <c r="B31" s="2"/>
      <c r="C31" s="5"/>
      <c r="D31" s="2"/>
      <c r="E31" s="2" t="s">
        <v>10</v>
      </c>
      <c r="F31" s="3">
        <v>44999</v>
      </c>
      <c r="G31" s="2" t="s">
        <v>67</v>
      </c>
      <c r="H31" s="5">
        <v>425</v>
      </c>
      <c r="I31" s="2"/>
      <c r="J31" s="5">
        <f t="shared" si="2"/>
        <v>763.63999999999942</v>
      </c>
    </row>
    <row r="32" spans="1:10" x14ac:dyDescent="0.3">
      <c r="A32" s="2"/>
      <c r="B32" s="2"/>
      <c r="C32" s="5"/>
      <c r="D32" s="2"/>
      <c r="E32" s="2" t="s">
        <v>10</v>
      </c>
      <c r="F32" s="3">
        <v>44999</v>
      </c>
      <c r="G32" s="2" t="s">
        <v>64</v>
      </c>
      <c r="H32" s="5">
        <v>500</v>
      </c>
      <c r="I32" s="2"/>
      <c r="J32" s="5">
        <f t="shared" si="2"/>
        <v>263.63999999999942</v>
      </c>
    </row>
    <row r="33" spans="1:10" x14ac:dyDescent="0.3">
      <c r="A33" s="3"/>
      <c r="B33" s="2"/>
      <c r="C33" s="5"/>
      <c r="D33" s="2"/>
      <c r="E33" s="2"/>
      <c r="F33" s="2"/>
      <c r="G33" s="2"/>
      <c r="H33" s="5">
        <v>0</v>
      </c>
      <c r="I33" s="2"/>
      <c r="J33" s="5">
        <f t="shared" si="2"/>
        <v>263.63999999999942</v>
      </c>
    </row>
    <row r="34" spans="1:10" x14ac:dyDescent="0.3">
      <c r="A34" s="2"/>
      <c r="B34" s="2"/>
      <c r="C34" s="2"/>
      <c r="D34" s="2"/>
      <c r="E34" s="2"/>
      <c r="F34" s="3"/>
      <c r="G34" s="2"/>
      <c r="H34" s="5">
        <v>0</v>
      </c>
      <c r="I34" s="2"/>
      <c r="J34" s="5">
        <f t="shared" si="2"/>
        <v>263.63999999999942</v>
      </c>
    </row>
    <row r="35" spans="1:10" x14ac:dyDescent="0.3">
      <c r="A35" s="2"/>
      <c r="B35" s="2"/>
      <c r="C35" s="2"/>
      <c r="D35" s="2"/>
      <c r="E35" s="2"/>
      <c r="F35" s="3"/>
      <c r="G35" s="2"/>
      <c r="H35" s="5">
        <v>0</v>
      </c>
      <c r="I35" s="2"/>
      <c r="J35" s="5">
        <f t="shared" si="2"/>
        <v>263.63999999999942</v>
      </c>
    </row>
    <row r="36" spans="1:10" x14ac:dyDescent="0.3">
      <c r="A36" s="2"/>
      <c r="B36" s="2"/>
      <c r="C36" s="9">
        <f ca="1">SUM(C4:C36)</f>
        <v>13096.97</v>
      </c>
      <c r="D36" s="2"/>
      <c r="E36" s="2"/>
      <c r="F36" s="2"/>
      <c r="G36" s="2"/>
      <c r="H36" s="9">
        <f>SUM(H5:H35)</f>
        <v>12833.33</v>
      </c>
      <c r="I36" s="2"/>
      <c r="J36" s="9">
        <v>263.64</v>
      </c>
    </row>
    <row r="37" spans="1:10" x14ac:dyDescent="0.3">
      <c r="A37" s="18"/>
      <c r="B37" s="18"/>
      <c r="D37" s="8"/>
      <c r="E37" s="8"/>
      <c r="F37" s="8"/>
      <c r="G37" s="8"/>
      <c r="I37" s="8"/>
      <c r="J37" s="8"/>
    </row>
    <row r="38" spans="1:10" x14ac:dyDescent="0.3">
      <c r="J38" s="18"/>
    </row>
  </sheetData>
  <mergeCells count="1">
    <mergeCell ref="C1:J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6FA9-1B7C-A442-AD2E-F982FB033B5A}">
  <sheetPr>
    <pageSetUpPr fitToPage="1"/>
  </sheetPr>
  <dimension ref="A1:H28"/>
  <sheetViews>
    <sheetView topLeftCell="A2" workbookViewId="0">
      <selection activeCell="A2" sqref="A1:XFD1048576"/>
    </sheetView>
  </sheetViews>
  <sheetFormatPr defaultColWidth="11.44140625" defaultRowHeight="14.4" x14ac:dyDescent="0.3"/>
  <cols>
    <col min="1" max="1" width="12.77734375" bestFit="1" customWidth="1"/>
    <col min="2" max="2" width="34.44140625" bestFit="1" customWidth="1"/>
    <col min="4" max="4" width="3" customWidth="1"/>
    <col min="6" max="6" width="68.44140625" customWidth="1"/>
    <col min="10" max="10" width="41.6640625" bestFit="1" customWidth="1"/>
  </cols>
  <sheetData>
    <row r="1" spans="1:8" x14ac:dyDescent="0.3">
      <c r="A1" s="1" t="s">
        <v>11</v>
      </c>
      <c r="B1" s="2"/>
      <c r="C1" s="2"/>
      <c r="D1" s="2"/>
      <c r="E1" s="2"/>
      <c r="F1" s="2"/>
      <c r="G1" s="2"/>
      <c r="H1" s="2"/>
    </row>
    <row r="2" spans="1:8" x14ac:dyDescent="0.3">
      <c r="A2" s="1" t="s">
        <v>1</v>
      </c>
      <c r="B2" s="1"/>
      <c r="C2" s="1"/>
      <c r="D2" s="1"/>
      <c r="E2" s="1" t="s">
        <v>2</v>
      </c>
      <c r="F2" s="1"/>
      <c r="G2" s="1"/>
      <c r="H2" s="2"/>
    </row>
    <row r="3" spans="1:8" x14ac:dyDescent="0.3">
      <c r="A3" s="1" t="s">
        <v>3</v>
      </c>
      <c r="B3" s="1" t="s">
        <v>4</v>
      </c>
      <c r="C3" s="1" t="s">
        <v>5</v>
      </c>
      <c r="D3" s="1"/>
      <c r="E3" s="1" t="s">
        <v>3</v>
      </c>
      <c r="F3" s="1" t="s">
        <v>4</v>
      </c>
      <c r="G3" s="1" t="s">
        <v>5</v>
      </c>
      <c r="H3" s="1" t="s">
        <v>8</v>
      </c>
    </row>
    <row r="4" spans="1:8" x14ac:dyDescent="0.3">
      <c r="A4" s="3"/>
      <c r="B4" s="2" t="s">
        <v>9</v>
      </c>
      <c r="C4" s="18">
        <v>3026.15</v>
      </c>
      <c r="D4" s="2"/>
      <c r="E4" s="2"/>
      <c r="F4" s="2"/>
      <c r="G4" s="5"/>
      <c r="H4" s="9">
        <v>3026.15</v>
      </c>
    </row>
    <row r="5" spans="1:8" x14ac:dyDescent="0.3">
      <c r="A5" s="2"/>
      <c r="B5" s="2"/>
      <c r="C5" s="5"/>
      <c r="D5" s="2"/>
      <c r="E5" s="20" t="s">
        <v>16</v>
      </c>
      <c r="F5" s="2" t="s">
        <v>17</v>
      </c>
      <c r="G5" s="5">
        <v>500</v>
      </c>
      <c r="H5" s="5">
        <f>SUM(C4-G5)</f>
        <v>2526.15</v>
      </c>
    </row>
    <row r="6" spans="1:8" x14ac:dyDescent="0.3">
      <c r="A6" s="2"/>
      <c r="B6" s="2"/>
      <c r="C6" s="5"/>
      <c r="D6" s="2"/>
      <c r="E6" s="20" t="s">
        <v>16</v>
      </c>
      <c r="F6" s="2" t="s">
        <v>18</v>
      </c>
      <c r="G6" s="5">
        <v>500</v>
      </c>
      <c r="H6" s="5">
        <v>2026.15</v>
      </c>
    </row>
    <row r="7" spans="1:8" x14ac:dyDescent="0.3">
      <c r="A7" s="3"/>
      <c r="B7" s="6"/>
      <c r="C7" s="5"/>
      <c r="D7" s="2"/>
      <c r="E7" s="20" t="s">
        <v>16</v>
      </c>
      <c r="F7" s="2" t="s">
        <v>19</v>
      </c>
      <c r="G7" s="5">
        <v>500</v>
      </c>
      <c r="H7" s="5">
        <v>1526.15</v>
      </c>
    </row>
    <row r="8" spans="1:8" x14ac:dyDescent="0.3">
      <c r="A8" s="3">
        <v>44818</v>
      </c>
      <c r="B8" s="2" t="s">
        <v>28</v>
      </c>
      <c r="C8" s="5">
        <v>1563.75</v>
      </c>
      <c r="D8" s="2"/>
      <c r="E8" s="20">
        <v>44875</v>
      </c>
      <c r="F8" s="2" t="s">
        <v>29</v>
      </c>
      <c r="G8" s="5">
        <v>495</v>
      </c>
      <c r="H8" s="5">
        <v>2594.9</v>
      </c>
    </row>
    <row r="9" spans="1:8" x14ac:dyDescent="0.3">
      <c r="A9" s="2"/>
      <c r="B9" s="2"/>
      <c r="C9" s="5"/>
      <c r="D9" s="2"/>
      <c r="E9" s="20">
        <v>44875</v>
      </c>
      <c r="F9" s="2" t="s">
        <v>30</v>
      </c>
      <c r="G9" s="5">
        <v>250</v>
      </c>
      <c r="H9" s="5">
        <v>2344.9</v>
      </c>
    </row>
    <row r="10" spans="1:8" x14ac:dyDescent="0.3">
      <c r="A10" s="2"/>
      <c r="B10" s="2"/>
      <c r="C10" s="5"/>
      <c r="D10" s="2"/>
      <c r="E10" s="20">
        <v>44888</v>
      </c>
      <c r="F10" s="2" t="s">
        <v>31</v>
      </c>
      <c r="G10" s="5">
        <v>500</v>
      </c>
      <c r="H10" s="5">
        <v>1844.9</v>
      </c>
    </row>
    <row r="11" spans="1:8" x14ac:dyDescent="0.3">
      <c r="A11" s="2"/>
      <c r="B11" s="2"/>
      <c r="C11" s="5"/>
      <c r="D11" s="2"/>
      <c r="E11" s="20">
        <v>44888</v>
      </c>
      <c r="F11" s="2" t="s">
        <v>32</v>
      </c>
      <c r="G11" s="5">
        <v>395.33</v>
      </c>
      <c r="H11" s="5">
        <v>1449.57</v>
      </c>
    </row>
    <row r="12" spans="1:8" x14ac:dyDescent="0.3">
      <c r="A12" s="2"/>
      <c r="B12" s="2"/>
      <c r="C12" s="5"/>
      <c r="D12" s="2"/>
      <c r="E12" s="20">
        <v>44896</v>
      </c>
      <c r="F12" s="2" t="s">
        <v>33</v>
      </c>
      <c r="G12" s="5">
        <v>445</v>
      </c>
      <c r="H12" s="5">
        <v>1004.57</v>
      </c>
    </row>
    <row r="13" spans="1:8" x14ac:dyDescent="0.3">
      <c r="A13" s="2"/>
      <c r="B13" s="2"/>
      <c r="C13" s="5"/>
      <c r="D13" s="2"/>
      <c r="E13" s="20">
        <v>44896</v>
      </c>
      <c r="F13" s="2" t="s">
        <v>33</v>
      </c>
      <c r="G13" s="5">
        <v>130</v>
      </c>
      <c r="H13" s="5">
        <v>874.57</v>
      </c>
    </row>
    <row r="14" spans="1:8" x14ac:dyDescent="0.3">
      <c r="A14" s="3"/>
      <c r="B14" s="2"/>
      <c r="C14" s="5"/>
      <c r="D14" s="2"/>
      <c r="E14" s="20">
        <v>44915</v>
      </c>
      <c r="F14" s="2" t="s">
        <v>35</v>
      </c>
      <c r="G14" s="5">
        <v>480</v>
      </c>
      <c r="H14" s="5">
        <v>394.57</v>
      </c>
    </row>
    <row r="15" spans="1:8" x14ac:dyDescent="0.3">
      <c r="A15" s="2"/>
      <c r="B15" s="2"/>
      <c r="C15" s="5"/>
      <c r="D15" s="2"/>
      <c r="E15" s="20">
        <v>44999</v>
      </c>
      <c r="F15" s="2" t="s">
        <v>59</v>
      </c>
      <c r="G15" s="5">
        <v>394.57</v>
      </c>
      <c r="H15" s="5">
        <v>0</v>
      </c>
    </row>
    <row r="16" spans="1:8" x14ac:dyDescent="0.3">
      <c r="A16" s="2"/>
      <c r="B16" s="2"/>
      <c r="C16" s="9">
        <f>SUM(C4:C15)</f>
        <v>4589.8999999999996</v>
      </c>
      <c r="D16" s="2"/>
      <c r="E16" s="20"/>
      <c r="F16" s="2"/>
      <c r="G16" s="9">
        <f>SUM(G5:G15)</f>
        <v>4589.8999999999996</v>
      </c>
      <c r="H16" s="5">
        <f xml:space="preserve"> SUM(C16-G16)</f>
        <v>0</v>
      </c>
    </row>
    <row r="17" spans="1:8" x14ac:dyDescent="0.3">
      <c r="A17" s="1"/>
      <c r="B17" s="1"/>
      <c r="C17" s="9"/>
      <c r="D17" s="1"/>
      <c r="E17" s="1"/>
      <c r="F17" s="1"/>
      <c r="G17" s="9"/>
      <c r="H17" s="9"/>
    </row>
    <row r="18" spans="1:8" x14ac:dyDescent="0.3">
      <c r="A18" s="2"/>
      <c r="B18" s="2"/>
      <c r="C18" s="5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</sheetData>
  <phoneticPr fontId="4" type="noConversion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53BB-8631-F848-8C0B-E84BECFDB64C}">
  <sheetPr>
    <pageSetUpPr fitToPage="1"/>
  </sheetPr>
  <dimension ref="A1:H14"/>
  <sheetViews>
    <sheetView tabSelected="1" topLeftCell="B1" workbookViewId="0">
      <selection activeCell="B1" sqref="A1:XFD1048576"/>
    </sheetView>
  </sheetViews>
  <sheetFormatPr defaultColWidth="11.44140625" defaultRowHeight="14.4" x14ac:dyDescent="0.3"/>
  <cols>
    <col min="2" max="2" width="46.21875" bestFit="1" customWidth="1"/>
    <col min="4" max="4" width="3.33203125" customWidth="1"/>
    <col min="6" max="6" width="75.33203125" bestFit="1" customWidth="1"/>
  </cols>
  <sheetData>
    <row r="1" spans="1:8" x14ac:dyDescent="0.3">
      <c r="A1" s="1" t="s">
        <v>12</v>
      </c>
      <c r="B1" s="2"/>
      <c r="C1" s="2"/>
      <c r="D1" s="2"/>
      <c r="E1" s="2"/>
      <c r="F1" s="2"/>
      <c r="G1" s="2"/>
      <c r="H1" s="2"/>
    </row>
    <row r="2" spans="1:8" x14ac:dyDescent="0.3">
      <c r="A2" s="1" t="s">
        <v>1</v>
      </c>
      <c r="B2" s="1"/>
      <c r="C2" s="1"/>
      <c r="D2" s="1"/>
      <c r="E2" s="1" t="s">
        <v>2</v>
      </c>
      <c r="F2" s="1"/>
      <c r="G2" s="1"/>
      <c r="H2" s="2"/>
    </row>
    <row r="3" spans="1:8" x14ac:dyDescent="0.3">
      <c r="A3" s="1" t="s">
        <v>3</v>
      </c>
      <c r="B3" s="1" t="s">
        <v>4</v>
      </c>
      <c r="C3" s="1" t="s">
        <v>5</v>
      </c>
      <c r="D3" s="1"/>
      <c r="E3" s="1" t="s">
        <v>3</v>
      </c>
      <c r="F3" s="1" t="s">
        <v>4</v>
      </c>
      <c r="G3" s="1" t="s">
        <v>5</v>
      </c>
      <c r="H3" s="1" t="s">
        <v>8</v>
      </c>
    </row>
    <row r="4" spans="1:8" x14ac:dyDescent="0.3">
      <c r="A4" s="2"/>
      <c r="B4" s="2"/>
      <c r="C4" s="2"/>
      <c r="D4" s="2"/>
      <c r="E4" s="2"/>
      <c r="F4" s="2"/>
      <c r="G4" s="2"/>
      <c r="H4" s="5"/>
    </row>
    <row r="5" spans="1:8" x14ac:dyDescent="0.3">
      <c r="A5" s="2"/>
      <c r="B5" s="2" t="s">
        <v>13</v>
      </c>
      <c r="C5" s="5">
        <v>3507.07</v>
      </c>
      <c r="D5" s="2"/>
      <c r="E5" s="2"/>
      <c r="F5" s="15"/>
      <c r="G5" s="10"/>
      <c r="H5" s="5">
        <v>3507.07</v>
      </c>
    </row>
    <row r="6" spans="1:8" x14ac:dyDescent="0.3">
      <c r="A6" s="2"/>
      <c r="B6" s="2"/>
      <c r="C6" s="5"/>
      <c r="D6" s="2"/>
      <c r="E6" s="7" t="s">
        <v>27</v>
      </c>
      <c r="F6" s="2" t="s">
        <v>15</v>
      </c>
      <c r="G6" s="5">
        <v>500</v>
      </c>
      <c r="H6" s="5">
        <v>3007.07</v>
      </c>
    </row>
    <row r="7" spans="1:8" x14ac:dyDescent="0.3">
      <c r="A7" s="2"/>
      <c r="B7" s="11"/>
      <c r="C7" s="5"/>
      <c r="D7" s="2"/>
      <c r="E7" s="3" t="s">
        <v>20</v>
      </c>
      <c r="F7" s="2" t="s">
        <v>21</v>
      </c>
      <c r="G7" s="5">
        <v>500</v>
      </c>
      <c r="H7" s="5">
        <v>2507.0700000000002</v>
      </c>
    </row>
    <row r="8" spans="1:8" x14ac:dyDescent="0.3">
      <c r="A8" s="2"/>
      <c r="B8" s="2"/>
      <c r="C8" s="5"/>
      <c r="D8" s="2"/>
      <c r="E8" s="3" t="s">
        <v>20</v>
      </c>
      <c r="F8" s="2" t="s">
        <v>22</v>
      </c>
      <c r="G8" s="5">
        <v>500</v>
      </c>
      <c r="H8" s="5">
        <v>2007.07</v>
      </c>
    </row>
    <row r="9" spans="1:8" x14ac:dyDescent="0.3">
      <c r="A9" s="2"/>
      <c r="B9" s="2"/>
      <c r="C9" s="5"/>
      <c r="D9" s="2"/>
      <c r="E9" s="3" t="s">
        <v>23</v>
      </c>
      <c r="F9" s="2" t="s">
        <v>24</v>
      </c>
      <c r="G9" s="5">
        <v>500</v>
      </c>
      <c r="H9" s="5">
        <v>1507.07</v>
      </c>
    </row>
    <row r="10" spans="1:8" x14ac:dyDescent="0.3">
      <c r="A10" s="14"/>
      <c r="B10" s="14"/>
      <c r="C10" s="16"/>
      <c r="D10" s="2"/>
      <c r="E10" s="3" t="s">
        <v>23</v>
      </c>
      <c r="F10" s="2" t="s">
        <v>25</v>
      </c>
      <c r="G10" s="5">
        <v>335</v>
      </c>
      <c r="H10" s="16">
        <v>1172.07</v>
      </c>
    </row>
    <row r="11" spans="1:8" x14ac:dyDescent="0.3">
      <c r="A11" s="14"/>
      <c r="B11" s="14"/>
      <c r="C11" s="16"/>
      <c r="D11" s="12"/>
      <c r="E11" s="7" t="s">
        <v>36</v>
      </c>
      <c r="F11" s="12" t="s">
        <v>26</v>
      </c>
      <c r="G11" s="13">
        <v>1000</v>
      </c>
      <c r="H11" s="21">
        <v>172.07</v>
      </c>
    </row>
    <row r="12" spans="1:8" x14ac:dyDescent="0.3">
      <c r="A12" s="2"/>
      <c r="B12" s="2"/>
      <c r="C12" s="5"/>
      <c r="D12" s="2"/>
      <c r="E12" s="3" t="s">
        <v>60</v>
      </c>
      <c r="F12" s="2" t="s">
        <v>61</v>
      </c>
      <c r="G12" s="5">
        <v>68.430000000000007</v>
      </c>
      <c r="H12" s="5">
        <v>103.64</v>
      </c>
    </row>
    <row r="13" spans="1:8" x14ac:dyDescent="0.3">
      <c r="A13" s="2"/>
      <c r="B13" s="2"/>
      <c r="C13" s="5">
        <f>SUM(C5:C12)</f>
        <v>3507.07</v>
      </c>
      <c r="D13" s="2"/>
      <c r="E13" s="3"/>
      <c r="F13" s="2"/>
      <c r="G13" s="5">
        <f>SUM(G6:G12)</f>
        <v>3403.43</v>
      </c>
      <c r="H13" s="5">
        <f xml:space="preserve"> SUM(C13-G13)</f>
        <v>103.64000000000033</v>
      </c>
    </row>
    <row r="14" spans="1:8" x14ac:dyDescent="0.3">
      <c r="C14" s="18"/>
      <c r="D14" s="17"/>
      <c r="E14" s="17"/>
      <c r="F14" s="17"/>
      <c r="G14" s="18"/>
      <c r="H14" s="18"/>
    </row>
  </sheetData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8917-702B-FA42-B277-B3C3DB76371B}">
  <sheetPr>
    <pageSetUpPr fitToPage="1"/>
  </sheetPr>
  <dimension ref="A1:H27"/>
  <sheetViews>
    <sheetView topLeftCell="B1" workbookViewId="0">
      <selection activeCell="B19" sqref="B19"/>
    </sheetView>
  </sheetViews>
  <sheetFormatPr defaultColWidth="11.44140625" defaultRowHeight="14.4" x14ac:dyDescent="0.3"/>
  <cols>
    <col min="2" max="2" width="46.109375" bestFit="1" customWidth="1"/>
    <col min="4" max="4" width="3.77734375" customWidth="1"/>
    <col min="5" max="5" width="11.44140625" bestFit="1" customWidth="1"/>
    <col min="6" max="6" width="55.109375" bestFit="1" customWidth="1"/>
  </cols>
  <sheetData>
    <row r="1" spans="1:8" x14ac:dyDescent="0.3">
      <c r="A1" s="1" t="s">
        <v>6</v>
      </c>
      <c r="B1" s="2"/>
      <c r="C1" s="2"/>
      <c r="D1" s="2"/>
      <c r="E1" s="2"/>
      <c r="F1" s="2"/>
      <c r="G1" s="2"/>
      <c r="H1" s="2"/>
    </row>
    <row r="2" spans="1:8" x14ac:dyDescent="0.3">
      <c r="A2" s="1" t="s">
        <v>1</v>
      </c>
      <c r="B2" s="1"/>
      <c r="C2" s="1"/>
      <c r="D2" s="1"/>
      <c r="E2" s="1" t="s">
        <v>2</v>
      </c>
      <c r="F2" s="1"/>
      <c r="G2" s="1"/>
      <c r="H2" s="2"/>
    </row>
    <row r="3" spans="1:8" x14ac:dyDescent="0.3">
      <c r="A3" s="1" t="s">
        <v>3</v>
      </c>
      <c r="B3" s="1" t="s">
        <v>4</v>
      </c>
      <c r="C3" s="1" t="s">
        <v>5</v>
      </c>
      <c r="D3" s="1"/>
      <c r="E3" s="1" t="s">
        <v>3</v>
      </c>
      <c r="F3" s="1" t="s">
        <v>4</v>
      </c>
      <c r="G3" s="1" t="s">
        <v>5</v>
      </c>
      <c r="H3" s="1" t="s">
        <v>8</v>
      </c>
    </row>
    <row r="4" spans="1:8" x14ac:dyDescent="0.3">
      <c r="A4" s="2"/>
      <c r="B4" s="2"/>
      <c r="C4" s="5"/>
      <c r="D4" s="2"/>
      <c r="E4" s="2"/>
      <c r="F4" s="2"/>
      <c r="G4" s="5"/>
      <c r="H4" s="5"/>
    </row>
    <row r="5" spans="1:8" x14ac:dyDescent="0.3">
      <c r="A5" s="2"/>
      <c r="B5" s="2" t="s">
        <v>9</v>
      </c>
      <c r="C5" s="5">
        <v>508.72</v>
      </c>
      <c r="D5" s="2"/>
      <c r="E5" s="2"/>
      <c r="F5" s="2"/>
      <c r="G5" s="5"/>
      <c r="H5" s="5">
        <v>508.72</v>
      </c>
    </row>
    <row r="6" spans="1:8" x14ac:dyDescent="0.3">
      <c r="A6" s="3"/>
      <c r="B6" s="2"/>
      <c r="C6" s="5">
        <v>4491.28</v>
      </c>
      <c r="D6" s="2"/>
      <c r="E6" s="2"/>
      <c r="F6" s="2"/>
      <c r="G6" s="5"/>
      <c r="H6" s="5">
        <v>5000</v>
      </c>
    </row>
    <row r="7" spans="1:8" x14ac:dyDescent="0.3">
      <c r="A7" s="2"/>
      <c r="B7" s="2"/>
      <c r="C7" s="5"/>
      <c r="D7" s="2"/>
      <c r="E7" s="3" t="s">
        <v>38</v>
      </c>
      <c r="F7" s="2" t="s">
        <v>39</v>
      </c>
      <c r="G7" s="5">
        <v>500</v>
      </c>
      <c r="H7" s="5">
        <v>4500</v>
      </c>
    </row>
    <row r="8" spans="1:8" x14ac:dyDescent="0.3">
      <c r="A8" s="2"/>
      <c r="B8" s="2"/>
      <c r="C8" s="5"/>
      <c r="D8" s="2"/>
      <c r="E8" s="3" t="s">
        <v>40</v>
      </c>
      <c r="F8" s="2" t="s">
        <v>41</v>
      </c>
      <c r="G8" s="5">
        <v>500</v>
      </c>
      <c r="H8" s="5">
        <v>4000</v>
      </c>
    </row>
    <row r="9" spans="1:8" x14ac:dyDescent="0.3">
      <c r="A9" s="2"/>
      <c r="B9" s="2"/>
      <c r="C9" s="5"/>
      <c r="D9" s="2"/>
      <c r="E9" s="3" t="s">
        <v>37</v>
      </c>
      <c r="F9" s="2" t="s">
        <v>34</v>
      </c>
      <c r="G9" s="5">
        <v>500</v>
      </c>
      <c r="H9" s="5">
        <v>3500</v>
      </c>
    </row>
    <row r="10" spans="1:8" x14ac:dyDescent="0.3">
      <c r="A10" s="2"/>
      <c r="B10" s="2"/>
      <c r="C10" s="5"/>
      <c r="D10" s="2"/>
      <c r="E10" s="3" t="s">
        <v>58</v>
      </c>
      <c r="F10" s="2" t="s">
        <v>42</v>
      </c>
      <c r="G10" s="5">
        <v>500</v>
      </c>
      <c r="H10" s="5">
        <v>3000</v>
      </c>
    </row>
    <row r="11" spans="1:8" x14ac:dyDescent="0.3">
      <c r="A11" s="2"/>
      <c r="B11" s="2"/>
      <c r="C11" s="5"/>
      <c r="D11" s="2"/>
      <c r="E11" s="3" t="s">
        <v>58</v>
      </c>
      <c r="F11" s="2" t="s">
        <v>43</v>
      </c>
      <c r="G11" s="5">
        <v>500</v>
      </c>
      <c r="H11" s="5">
        <v>2500</v>
      </c>
    </row>
    <row r="12" spans="1:8" x14ac:dyDescent="0.3">
      <c r="A12" s="2"/>
      <c r="B12" s="2"/>
      <c r="C12" s="5"/>
      <c r="D12" s="2"/>
      <c r="E12" s="3" t="s">
        <v>58</v>
      </c>
      <c r="F12" s="2" t="s">
        <v>44</v>
      </c>
      <c r="G12" s="5">
        <v>500</v>
      </c>
      <c r="H12" s="5">
        <v>2000</v>
      </c>
    </row>
    <row r="13" spans="1:8" x14ac:dyDescent="0.3">
      <c r="A13" s="2"/>
      <c r="B13" s="2"/>
      <c r="C13" s="5"/>
      <c r="D13" s="2"/>
      <c r="E13" s="3" t="s">
        <v>58</v>
      </c>
      <c r="F13" s="12" t="s">
        <v>50</v>
      </c>
      <c r="G13" s="5">
        <v>500</v>
      </c>
      <c r="H13" s="5">
        <v>1500</v>
      </c>
    </row>
    <row r="14" spans="1:8" x14ac:dyDescent="0.3">
      <c r="A14" s="2"/>
      <c r="B14" s="2"/>
      <c r="C14" s="5"/>
      <c r="D14" s="2"/>
      <c r="E14" s="3" t="s">
        <v>60</v>
      </c>
      <c r="F14" s="2" t="s">
        <v>62</v>
      </c>
      <c r="G14" s="5">
        <v>425</v>
      </c>
      <c r="H14" s="5">
        <v>1075</v>
      </c>
    </row>
    <row r="15" spans="1:8" x14ac:dyDescent="0.3">
      <c r="A15" s="2"/>
      <c r="B15" s="2"/>
      <c r="C15" s="5"/>
      <c r="D15" s="2"/>
      <c r="E15" s="3" t="s">
        <v>60</v>
      </c>
      <c r="F15" s="2" t="s">
        <v>63</v>
      </c>
      <c r="G15" s="5">
        <v>415</v>
      </c>
      <c r="H15" s="5">
        <v>660</v>
      </c>
    </row>
    <row r="16" spans="1:8" x14ac:dyDescent="0.3">
      <c r="A16" s="2"/>
      <c r="B16" s="2"/>
      <c r="C16" s="5"/>
      <c r="D16" s="2"/>
      <c r="E16" s="3" t="s">
        <v>60</v>
      </c>
      <c r="F16" s="2" t="s">
        <v>64</v>
      </c>
      <c r="G16" s="5">
        <v>500</v>
      </c>
      <c r="H16" s="5">
        <v>160</v>
      </c>
    </row>
    <row r="17" spans="1:8" x14ac:dyDescent="0.3">
      <c r="A17" s="2"/>
      <c r="B17" s="2"/>
      <c r="C17" s="9">
        <f>SUM(C5:C16)</f>
        <v>5000</v>
      </c>
      <c r="D17" s="2"/>
      <c r="E17" s="3"/>
      <c r="F17" s="2"/>
      <c r="G17" s="9">
        <f>SUM(G7:G16)</f>
        <v>4840</v>
      </c>
      <c r="H17" s="9">
        <f xml:space="preserve"> SUM(C17-G17)</f>
        <v>160</v>
      </c>
    </row>
    <row r="18" spans="1:8" x14ac:dyDescent="0.3">
      <c r="B18" s="2"/>
      <c r="C18" s="9"/>
      <c r="D18" s="1"/>
      <c r="E18" s="1"/>
      <c r="F18" s="1"/>
      <c r="G18" s="9"/>
      <c r="H18" s="9"/>
    </row>
    <row r="19" spans="1:8" x14ac:dyDescent="0.3">
      <c r="B19" s="2"/>
      <c r="C19" s="2"/>
      <c r="D19" s="2"/>
      <c r="E19" s="2"/>
      <c r="F19" s="2"/>
      <c r="G19" s="2"/>
      <c r="H19" s="2"/>
    </row>
    <row r="20" spans="1:8" x14ac:dyDescent="0.3">
      <c r="B20" s="2"/>
      <c r="C20" s="2"/>
      <c r="D20" s="2"/>
      <c r="E20" s="2"/>
      <c r="F20" s="2"/>
      <c r="G20" s="2"/>
      <c r="H20" s="2"/>
    </row>
    <row r="21" spans="1:8" x14ac:dyDescent="0.3">
      <c r="B21" s="2"/>
      <c r="C21" s="2"/>
      <c r="D21" s="2"/>
      <c r="E21" s="2"/>
      <c r="F21" s="2"/>
      <c r="G21" s="2"/>
      <c r="H21" s="2"/>
    </row>
    <row r="22" spans="1:8" x14ac:dyDescent="0.3">
      <c r="B22" s="2"/>
      <c r="C22" s="2"/>
      <c r="D22" s="2"/>
      <c r="E22" s="2"/>
      <c r="F22" s="2"/>
      <c r="G22" s="2"/>
      <c r="H22" s="2"/>
    </row>
    <row r="23" spans="1:8" x14ac:dyDescent="0.3">
      <c r="B23" s="2"/>
      <c r="C23" s="2"/>
      <c r="D23" s="2"/>
      <c r="E23" s="2"/>
      <c r="F23" s="2"/>
      <c r="G23" s="2"/>
      <c r="H23" s="2"/>
    </row>
    <row r="24" spans="1:8" x14ac:dyDescent="0.3">
      <c r="B24" s="2"/>
      <c r="C24" s="2"/>
      <c r="D24" s="2"/>
      <c r="E24" s="2"/>
      <c r="F24" s="2"/>
      <c r="G24" s="2"/>
      <c r="H24" s="2"/>
    </row>
    <row r="25" spans="1:8" x14ac:dyDescent="0.3">
      <c r="B25" s="2"/>
      <c r="C25" s="2"/>
      <c r="D25" s="2"/>
      <c r="E25" s="2"/>
      <c r="F25" s="2"/>
      <c r="G25" s="2"/>
      <c r="H25" s="2"/>
    </row>
    <row r="26" spans="1:8" x14ac:dyDescent="0.3">
      <c r="B26" s="2"/>
      <c r="C26" s="2"/>
      <c r="D26" s="2"/>
      <c r="E26" s="2"/>
      <c r="F26" s="2"/>
      <c r="G26" s="2"/>
      <c r="H26" s="2"/>
    </row>
    <row r="27" spans="1:8" x14ac:dyDescent="0.3">
      <c r="B27" s="2"/>
      <c r="C27" s="2"/>
      <c r="D27" s="2"/>
      <c r="E27" s="2"/>
      <c r="F27" s="2"/>
      <c r="G27" s="2"/>
      <c r="H27" s="2"/>
    </row>
  </sheetData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Inc~Exp</vt:lpstr>
      <vt:lpstr>3R Hazelside</vt:lpstr>
      <vt:lpstr>Galawhistle</vt:lpstr>
      <vt:lpstr>REF</vt:lpstr>
      <vt:lpstr>'3R Hazelside'!Print_Area</vt:lpstr>
      <vt:lpstr>Galawhistle!Print_Area</vt:lpstr>
      <vt:lpstr>'Inc~Exp'!Print_Area</vt:lpstr>
      <vt:lpstr>REF!Print_Area</vt:lpstr>
    </vt:vector>
  </TitlesOfParts>
  <Manager/>
  <Company>South Lanarkshire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Muirhead</dc:creator>
  <cp:keywords/>
  <dc:description/>
  <cp:lastModifiedBy>helen</cp:lastModifiedBy>
  <cp:revision/>
  <cp:lastPrinted>2023-03-13T15:07:45Z</cp:lastPrinted>
  <dcterms:created xsi:type="dcterms:W3CDTF">2015-02-03T16:34:16Z</dcterms:created>
  <dcterms:modified xsi:type="dcterms:W3CDTF">2023-04-26T13:45:52Z</dcterms:modified>
  <cp:category/>
  <cp:contentStatus/>
</cp:coreProperties>
</file>